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7955" windowHeight="12645"/>
  </bookViews>
  <sheets>
    <sheet name="Приложение 11 Субсидии юр.лиц" sheetId="1" r:id="rId1"/>
  </sheets>
  <definedNames>
    <definedName name="_xlnm.Print_Titles" localSheetId="0">'Приложение 11 Субсидии юр.лиц'!$5:$6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3" i="1" l="1"/>
  <c r="D27" i="1" l="1"/>
  <c r="C27" i="1"/>
  <c r="E28" i="1"/>
  <c r="E11" i="1" l="1"/>
  <c r="E12" i="1"/>
  <c r="E13" i="1"/>
  <c r="E10" i="1"/>
  <c r="E14" i="1"/>
  <c r="E15" i="1"/>
  <c r="E16" i="1"/>
  <c r="E17" i="1"/>
  <c r="E18" i="1"/>
  <c r="E19" i="1"/>
  <c r="E20" i="1"/>
  <c r="E22" i="1"/>
  <c r="E23" i="1"/>
  <c r="E32" i="1" l="1"/>
  <c r="D8" i="1" l="1"/>
  <c r="C8" i="1"/>
  <c r="E8" i="1" l="1"/>
  <c r="E27" i="1" l="1"/>
  <c r="D21" i="1"/>
  <c r="C21" i="1"/>
  <c r="E34" i="1"/>
  <c r="E35" i="1"/>
  <c r="E24" i="1"/>
  <c r="E25" i="1"/>
  <c r="E26" i="1"/>
  <c r="C7" i="1" l="1"/>
  <c r="C36" i="1" s="1"/>
  <c r="D7" i="1"/>
  <c r="E21" i="1"/>
  <c r="E7" i="1" l="1"/>
  <c r="D36" i="1"/>
  <c r="E36" i="1" s="1"/>
</calcChain>
</file>

<file path=xl/sharedStrings.xml><?xml version="1.0" encoding="utf-8"?>
<sst xmlns="http://schemas.openxmlformats.org/spreadsheetml/2006/main" count="67" uniqueCount="67">
  <si>
    <t>Приложение 11</t>
  </si>
  <si>
    <t xml:space="preserve">Информация </t>
  </si>
  <si>
    <t>№ п/п</t>
  </si>
  <si>
    <t xml:space="preserve">Наименование </t>
  </si>
  <si>
    <t>% исполнения</t>
  </si>
  <si>
    <t>1.</t>
  </si>
  <si>
    <t>Средства бюджета города</t>
  </si>
  <si>
    <t>Предоставление грантов для начинающих субъектов малого и среднего предпринимательства</t>
  </si>
  <si>
    <t>Предоставление грантов на реализацию молодежных бизнес - проектов</t>
  </si>
  <si>
    <t>Возмещение затрат в связи с осуществлением перевозок пассажиров и багажа автомобильным транспортом по маршрутам регулярных перевозок на территории города Нижневартовска</t>
  </si>
  <si>
    <t>Возмещение затрат на обслуживание и содержание общественных туалетов на территориях, прилегающих к жилищному фонду, не оборудованному санитарными узлами</t>
  </si>
  <si>
    <t>Возмещение затрат на обслуживание и содержание биотуалетов</t>
  </si>
  <si>
    <t>Возмещение затрат по содержанию мест захоронения</t>
  </si>
  <si>
    <t>Финансовое обеспечение затрат на выполнение работ по подключению электрических плит в жилых помещениях в многоквартирных домах в связи с переводом с газа на электропищеприготовление</t>
  </si>
  <si>
    <t>2.</t>
  </si>
  <si>
    <t>Средства бюджета автономного округа</t>
  </si>
  <si>
    <t xml:space="preserve">Поддержка растениеводства, переработки и реализации продукции растениеводства </t>
  </si>
  <si>
    <t xml:space="preserve">Поддержка животноводства, переработки и реализации продукции животноводства </t>
  </si>
  <si>
    <t xml:space="preserve">Повышение эффективности использования и развитие ресурсного потенциала рыбохозяйственного комплекса </t>
  </si>
  <si>
    <t>Возмещение затрат по реализации образовательных программ дошкольного образования</t>
  </si>
  <si>
    <t>ИТОГО:</t>
  </si>
  <si>
    <t>об использовании бюджетных ассигнований, направленных на предоставление субсидий юридическим лицам (за исключением субсидий муниципальным учреждениям), индивидуальным предпринимателям, физическим лицам - производителям товаров, работ и услуг за 2018 год</t>
  </si>
  <si>
    <t>Возмещение недополученных доходов при оказании услуг (выполнении работ) по тарифам, утвержденным в установленном порядке и не обеспечивающим возмещение издержек при обслуживании и содержании общественных туалетов</t>
  </si>
  <si>
    <t>Возмещение недополученных доходов при оказании услуг (выполнении работ) по тарифам, утвержденным в установленном порядке и не обеспечивающим возмещение издержек при оказании услуг по погребению согласно гарантированному перечню и по захоронению умерших (погибших), не имеющих супруга, близких родственников, иных родственников либо законного представителя</t>
  </si>
  <si>
    <t>Возмещение недополученных доходов при оказании населению жилищных услуг, включая вывоз жидких бытовых отходов из септиков, по тарифам, не обеспечивающим возмещение издержек</t>
  </si>
  <si>
    <t>Финансовое обеспечение затрат на капитальный ремонт инженерных сетей и объектов коммунального назначения</t>
  </si>
  <si>
    <t>Финансовое обеспечение затрат по благоустройству территорий, прилегающих к многоквартирным домам</t>
  </si>
  <si>
    <t>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</t>
  </si>
  <si>
    <t>Возмещение недополученных доходов организациям, осуществляющим реализацию электрической энергии населению и приравненным к нему категориям потребителей в зоне децентрализованного электроснабжения Ханты-Мансийского автономного округа – Югры по социально ориентированным тарифам и сжиженного газа по социально ориентированным розничным ценам</t>
  </si>
  <si>
    <t>Возмещение недополученных доходов в связи с осуществлением перевозок отдельных категорий граждан автомобильным транспортом  по муниципальным маршрутам регулярных перевозок на территории города Нижневартовска</t>
  </si>
  <si>
    <t>Возмещение недополученных доходов при оказании услуг по обслуживанию и содержанию аттракционов парка Победы</t>
  </si>
  <si>
    <t>Возмещение затрат при выполнении работ (услуг) по содержанию и обслуживанию территории и элементов обустройства парка Победы</t>
  </si>
  <si>
    <t>Возмещение затрат, связанных с опубликованием (обнародованием) муниципальных правовых актов и иной официальной информации муниципального образования, юридическому лицу, осуществляющему производство и выпуск газеты "Варта"</t>
  </si>
  <si>
    <t>Финансовое обеспечение затрат 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</t>
  </si>
  <si>
    <t>Возмещение затрат на приобретение сельскохозяйственной техники, оборудования, оснащения и приспособлений для развития сельского хозяйства и рыбной отрасли</t>
  </si>
  <si>
    <t>Возмещение части затрат субъектам малого и среднего предпринимательства</t>
  </si>
  <si>
    <t>Возмещение затрат на приобретение репродуктивного поголовья сельскохозяйственных животных, на содержание маточного поголовья  сельскохозяйственных животных</t>
  </si>
  <si>
    <t>Поддержка малого и среднего предпринимательства</t>
  </si>
  <si>
    <t>Уточненные плановые назначения, 
тыс. рублей</t>
  </si>
  <si>
    <t>Исполнение, 
тыс. рублей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</si>
  <si>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</si>
  <si>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</si>
  <si>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</si>
  <si>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</si>
  <si>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</si>
  <si>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</si>
  <si>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</si>
  <si>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</si>
  <si>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</si>
  <si>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</si>
  <si>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</si>
  <si>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</si>
  <si>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</si>
  <si>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</si>
  <si>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</si>
  <si>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</si>
  <si>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</si>
  <si>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</si>
  <si>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</si>
  <si>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2.1</t>
  </si>
  <si>
    <t>2.3</t>
  </si>
  <si>
    <t>2.2</t>
  </si>
  <si>
    <t>2.4</t>
  </si>
  <si>
    <t>2.5</t>
  </si>
  <si>
    <t>2.6</t>
  </si>
  <si>
    <t>2.7</t>
  </si>
  <si>
    <t>2.8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</si>
</sst>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6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Border="1" applyAlignment="1">
      <alignment horizontal="center" vertical="center" wrapText="1"/>
    </xf>
    <xf numFmtId="0" fontId="5" fillId="0" borderId="1" xfId="1" applyFont="1" applyFill="1" applyBorder="1" applyAlignment="1">
      <alignment horizontal="justify" vertical="center"/>
    </xf>
    <xf numFmtId="0" fontId="6" fillId="0" borderId="0" xfId="0" applyFont="1"/>
    <xf numFmtId="0" fontId="5" fillId="0" borderId="1" xfId="0" applyFont="1" applyFill="1" applyBorder="1" applyAlignment="1">
      <alignment horizontal="justify" vertical="center"/>
    </xf>
    <xf numFmtId="0" fontId="5" fillId="2" borderId="1" xfId="1" applyFont="1" applyFill="1" applyBorder="1" applyAlignment="1">
      <alignment horizontal="justify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horizontal="right" vertical="center"/>
    </xf>
    <xf numFmtId="4" fontId="5" fillId="0" borderId="1" xfId="0" applyNumberFormat="1" applyFont="1" applyBorder="1" applyAlignment="1">
      <alignment horizontal="right" vertical="center"/>
    </xf>
    <xf numFmtId="164" fontId="5" fillId="0" borderId="1" xfId="0" applyNumberFormat="1" applyFont="1" applyBorder="1" applyAlignment="1">
      <alignment horizontal="right" vertical="center"/>
    </xf>
    <xf numFmtId="4" fontId="5" fillId="0" borderId="1" xfId="0" applyNumberFormat="1" applyFont="1" applyFill="1" applyBorder="1" applyAlignment="1">
      <alignment horizontal="right" vertical="center"/>
    </xf>
    <xf numFmtId="164" fontId="5" fillId="0" borderId="1" xfId="0" applyNumberFormat="1" applyFont="1" applyFill="1" applyBorder="1" applyAlignment="1">
      <alignment horizontal="right" vertical="center"/>
    </xf>
    <xf numFmtId="4" fontId="0" fillId="0" borderId="0" xfId="0" applyNumberFormat="1"/>
    <xf numFmtId="165" fontId="3" fillId="0" borderId="1" xfId="0" applyNumberFormat="1" applyFont="1" applyBorder="1" applyAlignment="1">
      <alignment horizontal="right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justify" vertical="center"/>
    </xf>
    <xf numFmtId="4" fontId="7" fillId="0" borderId="1" xfId="0" applyNumberFormat="1" applyFont="1" applyBorder="1" applyAlignment="1">
      <alignment horizontal="right" vertical="center"/>
    </xf>
    <xf numFmtId="165" fontId="7" fillId="0" borderId="1" xfId="0" applyNumberFormat="1" applyFont="1" applyBorder="1" applyAlignment="1">
      <alignment horizontal="right" vertical="center"/>
    </xf>
    <xf numFmtId="0" fontId="8" fillId="0" borderId="0" xfId="0" applyFont="1"/>
    <xf numFmtId="0" fontId="7" fillId="0" borderId="1" xfId="0" applyFont="1" applyBorder="1" applyAlignment="1">
      <alignment vertical="center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justify" vertical="center" wrapText="1"/>
    </xf>
    <xf numFmtId="0" fontId="8" fillId="0" borderId="0" xfId="0" applyFont="1" applyFill="1"/>
    <xf numFmtId="0" fontId="8" fillId="0" borderId="0" xfId="0" applyFont="1" applyFill="1" applyAlignment="1">
      <alignment wrapText="1"/>
    </xf>
    <xf numFmtId="165" fontId="5" fillId="0" borderId="1" xfId="0" applyNumberFormat="1" applyFont="1" applyBorder="1" applyAlignment="1">
      <alignment horizontal="right" vertical="center"/>
    </xf>
    <xf numFmtId="4" fontId="5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justify" vertical="top" wrapText="1"/>
    </xf>
    <xf numFmtId="49" fontId="5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7"/>
  <sheetViews>
    <sheetView tabSelected="1" topLeftCell="A25" workbookViewId="0">
      <selection activeCell="E33" sqref="E33"/>
    </sheetView>
  </sheetViews>
  <sheetFormatPr defaultRowHeight="15" x14ac:dyDescent="0.25"/>
  <cols>
    <col min="1" max="1" width="6.85546875" customWidth="1"/>
    <col min="2" max="2" width="55.28515625" customWidth="1"/>
    <col min="3" max="3" width="21.5703125" customWidth="1"/>
    <col min="4" max="4" width="19" customWidth="1"/>
    <col min="6" max="6" width="22.28515625" customWidth="1"/>
    <col min="7" max="7" width="131.5703125" customWidth="1"/>
  </cols>
  <sheetData>
    <row r="1" spans="1:7" ht="15.75" x14ac:dyDescent="0.25">
      <c r="A1" s="33" t="s">
        <v>0</v>
      </c>
      <c r="B1" s="33"/>
      <c r="C1" s="33"/>
      <c r="D1" s="33"/>
      <c r="E1" s="33"/>
    </row>
    <row r="2" spans="1:7" ht="15.75" x14ac:dyDescent="0.25">
      <c r="A2" s="34" t="s">
        <v>1</v>
      </c>
      <c r="B2" s="34"/>
      <c r="C2" s="34"/>
      <c r="D2" s="34"/>
      <c r="E2" s="34"/>
    </row>
    <row r="3" spans="1:7" ht="53.25" customHeight="1" x14ac:dyDescent="0.25">
      <c r="A3" s="35" t="s">
        <v>21</v>
      </c>
      <c r="B3" s="35"/>
      <c r="C3" s="35"/>
      <c r="D3" s="35"/>
      <c r="E3" s="35"/>
    </row>
    <row r="4" spans="1:7" ht="24" customHeight="1" x14ac:dyDescent="0.25">
      <c r="A4" s="2"/>
      <c r="B4" s="2"/>
      <c r="C4" s="2"/>
      <c r="D4" s="2"/>
      <c r="E4" s="2"/>
    </row>
    <row r="5" spans="1:7" ht="71.25" customHeight="1" x14ac:dyDescent="0.25">
      <c r="A5" s="8" t="s">
        <v>2</v>
      </c>
      <c r="B5" s="8" t="s">
        <v>3</v>
      </c>
      <c r="C5" s="8" t="s">
        <v>38</v>
      </c>
      <c r="D5" s="8" t="s">
        <v>39</v>
      </c>
      <c r="E5" s="8" t="s">
        <v>4</v>
      </c>
    </row>
    <row r="6" spans="1:7" ht="15.75" x14ac:dyDescent="0.25">
      <c r="A6" s="7">
        <v>1</v>
      </c>
      <c r="B6" s="8">
        <v>2</v>
      </c>
      <c r="C6" s="7">
        <v>3</v>
      </c>
      <c r="D6" s="7">
        <v>4</v>
      </c>
      <c r="E6" s="7">
        <v>5</v>
      </c>
    </row>
    <row r="7" spans="1:7" ht="15.75" x14ac:dyDescent="0.25">
      <c r="A7" s="9" t="s">
        <v>5</v>
      </c>
      <c r="B7" s="10" t="s">
        <v>6</v>
      </c>
      <c r="C7" s="11">
        <f>SUM(C8:C26)</f>
        <v>1054109.7</v>
      </c>
      <c r="D7" s="11">
        <f>SUM(D8:D26)</f>
        <v>1051263.02</v>
      </c>
      <c r="E7" s="17">
        <f>D7/C7*100</f>
        <v>99.729944615821296</v>
      </c>
    </row>
    <row r="8" spans="1:7" s="26" customFormat="1" ht="78.75" x14ac:dyDescent="0.25">
      <c r="A8" s="24" t="s">
        <v>40</v>
      </c>
      <c r="B8" s="25" t="s">
        <v>32</v>
      </c>
      <c r="C8" s="14">
        <f>100+13903.39</f>
        <v>14003.39</v>
      </c>
      <c r="D8" s="14">
        <f>42.84+11372.05</f>
        <v>11414.89</v>
      </c>
      <c r="E8" s="15">
        <f>D8/C8*100</f>
        <v>81.515190250360803</v>
      </c>
      <c r="G8" s="27"/>
    </row>
    <row r="9" spans="1:7" ht="63" x14ac:dyDescent="0.25">
      <c r="A9" s="24" t="s">
        <v>41</v>
      </c>
      <c r="B9" s="25" t="s">
        <v>34</v>
      </c>
      <c r="C9" s="12">
        <v>1326.21</v>
      </c>
      <c r="D9" s="12">
        <v>1326.21</v>
      </c>
      <c r="E9" s="13">
        <v>100</v>
      </c>
    </row>
    <row r="10" spans="1:7" ht="63" x14ac:dyDescent="0.25">
      <c r="A10" s="24" t="s">
        <v>42</v>
      </c>
      <c r="B10" s="25" t="s">
        <v>36</v>
      </c>
      <c r="C10" s="12">
        <v>826</v>
      </c>
      <c r="D10" s="12">
        <v>826</v>
      </c>
      <c r="E10" s="13">
        <f>D10/C10*100</f>
        <v>100</v>
      </c>
    </row>
    <row r="11" spans="1:7" ht="31.5" x14ac:dyDescent="0.25">
      <c r="A11" s="24" t="s">
        <v>43</v>
      </c>
      <c r="B11" s="25" t="s">
        <v>35</v>
      </c>
      <c r="C11" s="12">
        <v>3414.42</v>
      </c>
      <c r="D11" s="12">
        <v>3414.4</v>
      </c>
      <c r="E11" s="13">
        <f t="shared" ref="E11:E13" si="0">D11/C11*100</f>
        <v>99.999414248979335</v>
      </c>
    </row>
    <row r="12" spans="1:7" ht="31.5" x14ac:dyDescent="0.25">
      <c r="A12" s="24" t="s">
        <v>44</v>
      </c>
      <c r="B12" s="25" t="s">
        <v>7</v>
      </c>
      <c r="C12" s="12">
        <v>600</v>
      </c>
      <c r="D12" s="12">
        <v>600</v>
      </c>
      <c r="E12" s="13">
        <f t="shared" si="0"/>
        <v>100</v>
      </c>
    </row>
    <row r="13" spans="1:7" ht="31.5" x14ac:dyDescent="0.25">
      <c r="A13" s="24" t="s">
        <v>45</v>
      </c>
      <c r="B13" s="25" t="s">
        <v>8</v>
      </c>
      <c r="C13" s="12">
        <v>600</v>
      </c>
      <c r="D13" s="12">
        <v>600</v>
      </c>
      <c r="E13" s="13">
        <f t="shared" si="0"/>
        <v>100</v>
      </c>
      <c r="F13" s="16"/>
    </row>
    <row r="14" spans="1:7" s="4" customFormat="1" ht="63" x14ac:dyDescent="0.25">
      <c r="A14" s="24" t="s">
        <v>46</v>
      </c>
      <c r="B14" s="3" t="s">
        <v>9</v>
      </c>
      <c r="C14" s="12">
        <v>547123.75</v>
      </c>
      <c r="D14" s="12">
        <v>547123.74</v>
      </c>
      <c r="E14" s="13">
        <f>D14/C14*100</f>
        <v>99.999998172259936</v>
      </c>
    </row>
    <row r="15" spans="1:7" s="4" customFormat="1" ht="63" x14ac:dyDescent="0.25">
      <c r="A15" s="24" t="s">
        <v>47</v>
      </c>
      <c r="B15" s="5" t="s">
        <v>10</v>
      </c>
      <c r="C15" s="14">
        <v>3038.22</v>
      </c>
      <c r="D15" s="14">
        <v>3038.22</v>
      </c>
      <c r="E15" s="15">
        <f t="shared" ref="E15:E28" si="1">D15/C15*100</f>
        <v>100</v>
      </c>
    </row>
    <row r="16" spans="1:7" s="4" customFormat="1" ht="31.5" x14ac:dyDescent="0.25">
      <c r="A16" s="24" t="s">
        <v>48</v>
      </c>
      <c r="B16" s="5" t="s">
        <v>11</v>
      </c>
      <c r="C16" s="14">
        <v>343.25</v>
      </c>
      <c r="D16" s="14">
        <v>343.25</v>
      </c>
      <c r="E16" s="15">
        <f t="shared" si="1"/>
        <v>100</v>
      </c>
    </row>
    <row r="17" spans="1:5" s="4" customFormat="1" ht="78.75" x14ac:dyDescent="0.25">
      <c r="A17" s="24" t="s">
        <v>49</v>
      </c>
      <c r="B17" s="5" t="s">
        <v>22</v>
      </c>
      <c r="C17" s="14">
        <v>1913.63</v>
      </c>
      <c r="D17" s="14">
        <v>1913.63</v>
      </c>
      <c r="E17" s="15">
        <f t="shared" si="1"/>
        <v>100</v>
      </c>
    </row>
    <row r="18" spans="1:5" s="4" customFormat="1" ht="15.75" x14ac:dyDescent="0.25">
      <c r="A18" s="24" t="s">
        <v>50</v>
      </c>
      <c r="B18" s="3" t="s">
        <v>12</v>
      </c>
      <c r="C18" s="12">
        <v>22935.03</v>
      </c>
      <c r="D18" s="12">
        <v>22935.03</v>
      </c>
      <c r="E18" s="13">
        <f t="shared" si="1"/>
        <v>100</v>
      </c>
    </row>
    <row r="19" spans="1:5" s="4" customFormat="1" ht="126" x14ac:dyDescent="0.25">
      <c r="A19" s="24" t="s">
        <v>51</v>
      </c>
      <c r="B19" s="3" t="s">
        <v>23</v>
      </c>
      <c r="C19" s="12">
        <v>3388.69</v>
      </c>
      <c r="D19" s="12">
        <v>3384.93</v>
      </c>
      <c r="E19" s="13">
        <f t="shared" si="1"/>
        <v>99.889042668405779</v>
      </c>
    </row>
    <row r="20" spans="1:5" s="4" customFormat="1" ht="63" x14ac:dyDescent="0.25">
      <c r="A20" s="24" t="s">
        <v>52</v>
      </c>
      <c r="B20" s="3" t="s">
        <v>24</v>
      </c>
      <c r="C20" s="12">
        <v>52371.22</v>
      </c>
      <c r="D20" s="12">
        <v>52146.96</v>
      </c>
      <c r="E20" s="13">
        <f t="shared" si="1"/>
        <v>99.571787710883953</v>
      </c>
    </row>
    <row r="21" spans="1:5" s="4" customFormat="1" ht="47.25" x14ac:dyDescent="0.25">
      <c r="A21" s="24" t="s">
        <v>53</v>
      </c>
      <c r="B21" s="6" t="s">
        <v>25</v>
      </c>
      <c r="C21" s="12">
        <f>172732.42+2236.13</f>
        <v>174968.55000000002</v>
      </c>
      <c r="D21" s="12">
        <f>172732.4+2236.12</f>
        <v>174968.52</v>
      </c>
      <c r="E21" s="13">
        <f t="shared" si="1"/>
        <v>99.999982854061471</v>
      </c>
    </row>
    <row r="22" spans="1:5" s="4" customFormat="1" ht="31.5" x14ac:dyDescent="0.25">
      <c r="A22" s="24" t="s">
        <v>54</v>
      </c>
      <c r="B22" s="3" t="s">
        <v>26</v>
      </c>
      <c r="C22" s="12">
        <v>153404.31</v>
      </c>
      <c r="D22" s="12">
        <v>153374.21</v>
      </c>
      <c r="E22" s="13">
        <f t="shared" si="1"/>
        <v>99.980378647770721</v>
      </c>
    </row>
    <row r="23" spans="1:5" s="4" customFormat="1" ht="63" x14ac:dyDescent="0.25">
      <c r="A23" s="24" t="s">
        <v>55</v>
      </c>
      <c r="B23" s="5" t="s">
        <v>13</v>
      </c>
      <c r="C23" s="12">
        <v>10647.48</v>
      </c>
      <c r="D23" s="12">
        <v>10647.48</v>
      </c>
      <c r="E23" s="13">
        <f t="shared" si="1"/>
        <v>100</v>
      </c>
    </row>
    <row r="24" spans="1:5" s="4" customFormat="1" ht="78.75" x14ac:dyDescent="0.25">
      <c r="A24" s="24" t="s">
        <v>56</v>
      </c>
      <c r="B24" s="5" t="s">
        <v>29</v>
      </c>
      <c r="C24" s="12">
        <v>55648.47</v>
      </c>
      <c r="D24" s="12">
        <v>55648.47</v>
      </c>
      <c r="E24" s="13">
        <f t="shared" si="1"/>
        <v>100</v>
      </c>
    </row>
    <row r="25" spans="1:5" s="4" customFormat="1" ht="47.25" x14ac:dyDescent="0.25">
      <c r="A25" s="24" t="s">
        <v>57</v>
      </c>
      <c r="B25" s="5" t="s">
        <v>30</v>
      </c>
      <c r="C25" s="12">
        <v>2336.98</v>
      </c>
      <c r="D25" s="12">
        <v>2336.98</v>
      </c>
      <c r="E25" s="13">
        <f t="shared" si="1"/>
        <v>100</v>
      </c>
    </row>
    <row r="26" spans="1:5" s="4" customFormat="1" ht="47.25" x14ac:dyDescent="0.25">
      <c r="A26" s="24" t="s">
        <v>58</v>
      </c>
      <c r="B26" s="5" t="s">
        <v>31</v>
      </c>
      <c r="C26" s="12">
        <v>5220.1000000000004</v>
      </c>
      <c r="D26" s="12">
        <v>5220.1000000000004</v>
      </c>
      <c r="E26" s="13">
        <f t="shared" si="1"/>
        <v>100</v>
      </c>
    </row>
    <row r="27" spans="1:5" s="22" customFormat="1" ht="15.75" x14ac:dyDescent="0.25">
      <c r="A27" s="18" t="s">
        <v>14</v>
      </c>
      <c r="B27" s="19" t="s">
        <v>15</v>
      </c>
      <c r="C27" s="20">
        <f>SUM(C28:C35)</f>
        <v>255494.83000000002</v>
      </c>
      <c r="D27" s="20">
        <f>SUM(D28:D35)</f>
        <v>254912.46000000002</v>
      </c>
      <c r="E27" s="21">
        <f>D27/C27*100</f>
        <v>99.772061923914464</v>
      </c>
    </row>
    <row r="28" spans="1:5" ht="15.75" x14ac:dyDescent="0.25">
      <c r="A28" s="32" t="s">
        <v>59</v>
      </c>
      <c r="B28" s="30" t="s">
        <v>37</v>
      </c>
      <c r="C28" s="29">
        <v>12301.74</v>
      </c>
      <c r="D28" s="29">
        <v>12301.74</v>
      </c>
      <c r="E28" s="13">
        <f t="shared" si="1"/>
        <v>100</v>
      </c>
    </row>
    <row r="29" spans="1:5" ht="31.5" x14ac:dyDescent="0.25">
      <c r="A29" s="32" t="s">
        <v>61</v>
      </c>
      <c r="B29" s="30" t="s">
        <v>16</v>
      </c>
      <c r="C29" s="29">
        <v>1322.3</v>
      </c>
      <c r="D29" s="29">
        <v>1322.3</v>
      </c>
      <c r="E29" s="13">
        <v>100</v>
      </c>
    </row>
    <row r="30" spans="1:5" ht="31.5" x14ac:dyDescent="0.25">
      <c r="A30" s="32" t="s">
        <v>60</v>
      </c>
      <c r="B30" s="30" t="s">
        <v>17</v>
      </c>
      <c r="C30" s="29">
        <v>139114.1</v>
      </c>
      <c r="D30" s="29">
        <v>139114.1</v>
      </c>
      <c r="E30" s="13">
        <v>100</v>
      </c>
    </row>
    <row r="31" spans="1:5" ht="36" customHeight="1" x14ac:dyDescent="0.25">
      <c r="A31" s="32" t="s">
        <v>62</v>
      </c>
      <c r="B31" s="30" t="s">
        <v>18</v>
      </c>
      <c r="C31" s="29">
        <v>38760</v>
      </c>
      <c r="D31" s="29">
        <v>38760</v>
      </c>
      <c r="E31" s="13">
        <v>100</v>
      </c>
    </row>
    <row r="32" spans="1:5" ht="94.5" x14ac:dyDescent="0.25">
      <c r="A32" s="32" t="s">
        <v>63</v>
      </c>
      <c r="B32" s="30" t="s">
        <v>33</v>
      </c>
      <c r="C32" s="12">
        <v>6516</v>
      </c>
      <c r="D32" s="12">
        <v>5949.47</v>
      </c>
      <c r="E32" s="28">
        <f>D32/C32*100</f>
        <v>91.305555555555557</v>
      </c>
    </row>
    <row r="33" spans="1:5" ht="31.5" x14ac:dyDescent="0.25">
      <c r="A33" s="32" t="s">
        <v>64</v>
      </c>
      <c r="B33" s="31" t="s">
        <v>19</v>
      </c>
      <c r="C33" s="12">
        <v>35524.1</v>
      </c>
      <c r="D33" s="12">
        <v>35524.1</v>
      </c>
      <c r="E33" s="28">
        <f>D33/C33*100</f>
        <v>100</v>
      </c>
    </row>
    <row r="34" spans="1:5" s="4" customFormat="1" ht="63" x14ac:dyDescent="0.25">
      <c r="A34" s="32" t="s">
        <v>65</v>
      </c>
      <c r="B34" s="5" t="s">
        <v>27</v>
      </c>
      <c r="C34" s="12">
        <v>20125.09</v>
      </c>
      <c r="D34" s="12">
        <v>20125.09</v>
      </c>
      <c r="E34" s="13">
        <f>D34/C34*100</f>
        <v>100</v>
      </c>
    </row>
    <row r="35" spans="1:5" s="4" customFormat="1" ht="126" x14ac:dyDescent="0.25">
      <c r="A35" s="32" t="s">
        <v>66</v>
      </c>
      <c r="B35" s="5" t="s">
        <v>28</v>
      </c>
      <c r="C35" s="12">
        <v>1831.5</v>
      </c>
      <c r="D35" s="12">
        <v>1815.66</v>
      </c>
      <c r="E35" s="13">
        <f>D35/C35*100</f>
        <v>99.135135135135144</v>
      </c>
    </row>
    <row r="36" spans="1:5" s="22" customFormat="1" ht="15.75" x14ac:dyDescent="0.25">
      <c r="A36" s="18"/>
      <c r="B36" s="23" t="s">
        <v>20</v>
      </c>
      <c r="C36" s="20">
        <f>C7+C27</f>
        <v>1309604.53</v>
      </c>
      <c r="D36" s="20">
        <f>D7+D27</f>
        <v>1306175.48</v>
      </c>
      <c r="E36" s="21">
        <f>D36/C36*100</f>
        <v>99.738161412743437</v>
      </c>
    </row>
    <row r="37" spans="1:5" ht="15.75" x14ac:dyDescent="0.25">
      <c r="A37" s="1"/>
    </row>
  </sheetData>
  <mergeCells count="3">
    <mergeCell ref="A1:E1"/>
    <mergeCell ref="A2:E2"/>
    <mergeCell ref="A3:E3"/>
  </mergeCells>
  <pageMargins left="1.1811023622047245" right="0.39370078740157483" top="0.78740157480314965" bottom="0.78740157480314965" header="0.31496062992125984" footer="0.31496062992125984"/>
  <pageSetup paperSize="9" scale="76" firstPageNumber="214" fitToHeight="0" orientation="portrait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11 Субсидии юр.лиц</vt:lpstr>
      <vt:lpstr>'Приложение 11 Субсидии юр.лиц'!Заголовки_для_печати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2019-04-15T13:04:35Z</dcterms:modified>
</cp:coreProperties>
</file>